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Орб 86" sheetId="1" r:id="rId1"/>
  </sheets>
  <calcPr calcId="145621"/>
</workbook>
</file>

<file path=xl/calcChain.xml><?xml version="1.0" encoding="utf-8"?>
<calcChain xmlns="http://schemas.openxmlformats.org/spreadsheetml/2006/main">
  <c r="H126" i="1" l="1"/>
  <c r="H108" i="1"/>
  <c r="H99" i="1"/>
  <c r="H97" i="1"/>
  <c r="H95" i="1"/>
  <c r="H94" i="1"/>
  <c r="H91" i="1"/>
  <c r="H90" i="1"/>
  <c r="H89" i="1"/>
  <c r="H100" i="1" s="1"/>
  <c r="H84" i="1"/>
  <c r="H76" i="1"/>
  <c r="J50" i="1"/>
  <c r="J30" i="1"/>
  <c r="G18" i="1"/>
</calcChain>
</file>

<file path=xl/sharedStrings.xml><?xml version="1.0" encoding="utf-8"?>
<sst xmlns="http://schemas.openxmlformats.org/spreadsheetml/2006/main" count="223" uniqueCount="118">
  <si>
    <t>Отчет о выполненных работах и списании материалов в жилом доме по адресу: Орбитальная 86</t>
  </si>
  <si>
    <t>Февраль 2018г.</t>
  </si>
  <si>
    <t>Вид работ, объем</t>
  </si>
  <si>
    <t>Наименование материала</t>
  </si>
  <si>
    <t>Ед. изм.</t>
  </si>
  <si>
    <t>Цена</t>
  </si>
  <si>
    <t>Кол-во</t>
  </si>
  <si>
    <t>Сумма</t>
  </si>
  <si>
    <t>Смена манометров в РУ 12 шт</t>
  </si>
  <si>
    <t>Манометр Мпа-1,0</t>
  </si>
  <si>
    <t>шт</t>
  </si>
  <si>
    <t>Манометр Мпа-1,6</t>
  </si>
  <si>
    <t>посыпка тротуаров от наледи</t>
  </si>
  <si>
    <t>соль техн.</t>
  </si>
  <si>
    <t>кг</t>
  </si>
  <si>
    <t>Установка розеток в ТП 2 шт</t>
  </si>
  <si>
    <t>розетка о/у РА 16</t>
  </si>
  <si>
    <t>ИТОГО:</t>
  </si>
  <si>
    <t xml:space="preserve">     О выполненных работах и списании материалов в жилом доме по адресу: Орбитальная 86</t>
  </si>
  <si>
    <t>Апрель 2018 г.</t>
  </si>
  <si>
    <t>Обоснование № 191 от 2000г</t>
  </si>
  <si>
    <t>Норма</t>
  </si>
  <si>
    <t>№ счета</t>
  </si>
  <si>
    <t>Стоимость работ</t>
  </si>
  <si>
    <t xml:space="preserve">Смена лампочек в коридорах общего пользования </t>
  </si>
  <si>
    <t>Лампочка</t>
  </si>
  <si>
    <t>Шт</t>
  </si>
  <si>
    <t>Установка светильников
светодиод.12Вт"SENSOR" (4 под.)козырек</t>
  </si>
  <si>
    <t xml:space="preserve">Светильник
светодиод. </t>
  </si>
  <si>
    <t>Установка светильников 
светодиод. ПЕРСЕЙ (2под., 1 этаж)</t>
  </si>
  <si>
    <t xml:space="preserve">Светильник 
светодиод. </t>
  </si>
  <si>
    <t xml:space="preserve">Побелка деревьев </t>
  </si>
  <si>
    <t xml:space="preserve">Известь паста </t>
  </si>
  <si>
    <t>Кг</t>
  </si>
  <si>
    <t>Акт № 1</t>
  </si>
  <si>
    <t>О выполненных работах и списании материалов в жилом доме по адресу: Орбитальная 86</t>
  </si>
  <si>
    <t>май 2018 г</t>
  </si>
  <si>
    <t>Обоснование пол№139</t>
  </si>
  <si>
    <t>Чел/час</t>
  </si>
  <si>
    <t>Замена кранов РУ 13 шт</t>
  </si>
  <si>
    <t>Кран шар вн/нар 1 1/2*</t>
  </si>
  <si>
    <t>Кран вн/вн 1*</t>
  </si>
  <si>
    <t>Кран шар ДУ 15г-г</t>
  </si>
  <si>
    <t>Установка светильника светодиодного 12 Вт "Sensor" 4 подъезд козырьковое освещение 1 шт</t>
  </si>
  <si>
    <t>светильник свет. 12Вт "Sensor"</t>
  </si>
  <si>
    <t>Установка светильника светодиодного "Персей" 1 п 3,4 эт, 3 п 1 эт</t>
  </si>
  <si>
    <t>Светильник светодиод "Персей"</t>
  </si>
  <si>
    <t>Установка манометра в РУ 1 шт</t>
  </si>
  <si>
    <t>Болт М16*100</t>
  </si>
  <si>
    <t>Гайка м16</t>
  </si>
  <si>
    <t>Шайба м16</t>
  </si>
  <si>
    <t xml:space="preserve">кран шар LD КШЦФ ст 20 ДУ 50 </t>
  </si>
  <si>
    <t>Инженер участка: ___________В.А. Комаренко                                                             Инициативная группа:___________________</t>
  </si>
  <si>
    <t>Мастер участка: ____________К.И. Никитина</t>
  </si>
  <si>
    <t>О выполненных работах и списании материалов в жилом доме по адресу:Орбитальная 86</t>
  </si>
  <si>
    <t>июль 2018 г</t>
  </si>
  <si>
    <t>Ревизия поэт. Щитков 1 п 8,5,2 эт</t>
  </si>
  <si>
    <t>держатель труб с защел 16 мм</t>
  </si>
  <si>
    <t>Дюбель-гвоздь п/п 6*40</t>
  </si>
  <si>
    <t>Смена замка выход на кровлю 4 п 1 шт</t>
  </si>
  <si>
    <t>замок навесной 305F</t>
  </si>
  <si>
    <t>Замена светильника 4 п(козырьковое освещение)</t>
  </si>
  <si>
    <t>светильник светод. 12 Вт "Sensor"</t>
  </si>
  <si>
    <t>Устранение течи на вводе ХВ под кв. 109-112</t>
  </si>
  <si>
    <t>Фланец плоск ДУ 80 РУ10</t>
  </si>
  <si>
    <t>Труба 89*3,0 м</t>
  </si>
  <si>
    <t>м</t>
  </si>
  <si>
    <t xml:space="preserve">Карбид </t>
  </si>
  <si>
    <t xml:space="preserve">Проволока </t>
  </si>
  <si>
    <t xml:space="preserve">Кислород газообр. </t>
  </si>
  <si>
    <t>м3</t>
  </si>
  <si>
    <t>Смена патрона 4 п 7 эт</t>
  </si>
  <si>
    <t>патрон керам. Е27</t>
  </si>
  <si>
    <t>Замена выключателя 4 п 1 эт</t>
  </si>
  <si>
    <t xml:space="preserve">выключатель 1 клавишный </t>
  </si>
  <si>
    <t>Установка манометра в РУ под кв. 37 1 шт</t>
  </si>
  <si>
    <t>Опломбировка задвижек-4 шт, конуса-2 шт (под кв. 37, 109)</t>
  </si>
  <si>
    <t xml:space="preserve">проволока пломбир. </t>
  </si>
  <si>
    <t>сентябрь</t>
  </si>
  <si>
    <t>Установка светильника 2 подъезд 1 этаж</t>
  </si>
  <si>
    <t>Светильник светодиод. "Персей"</t>
  </si>
  <si>
    <t xml:space="preserve">Изолента ПВХ </t>
  </si>
  <si>
    <t>Смена замка выход на кровлю 4 подъезд</t>
  </si>
  <si>
    <t xml:space="preserve">Замок навесной </t>
  </si>
  <si>
    <t>Замена аваийного стояка  в кв. 119</t>
  </si>
  <si>
    <t>Труба PN 25 д 32 г/в</t>
  </si>
  <si>
    <t>муфта вн/ 32*1</t>
  </si>
  <si>
    <t>муфта 32</t>
  </si>
  <si>
    <t>муфта н/р 20х1/2*</t>
  </si>
  <si>
    <t>труба PN 20 д 20 стекл.</t>
  </si>
  <si>
    <t>сгон вн/нр рез 1*</t>
  </si>
  <si>
    <t>муфта ст д 20</t>
  </si>
  <si>
    <t>установка ограждений тротуара 80 м.п.</t>
  </si>
  <si>
    <t>круг 230*2,5*22</t>
  </si>
  <si>
    <t xml:space="preserve">труба 40*40*2,0 </t>
  </si>
  <si>
    <t>электроды d3</t>
  </si>
  <si>
    <t>смена ламп в ТП 10 шт</t>
  </si>
  <si>
    <t>лампа эл 60Вт</t>
  </si>
  <si>
    <t>ИТОГО</t>
  </si>
  <si>
    <t>Замена сбросного крана в ТП под кв 37</t>
  </si>
  <si>
    <t>Кран шар вн/вн 3/4*</t>
  </si>
  <si>
    <t>Замена манометров в РУ под кв 36</t>
  </si>
  <si>
    <t>Манометр Мра</t>
  </si>
  <si>
    <t>замена аварийного стояка хв кв 2-6</t>
  </si>
  <si>
    <t>футорка 1 1/4*1</t>
  </si>
  <si>
    <t>муфта вн/р 32*1</t>
  </si>
  <si>
    <t>муфта перех 40*32</t>
  </si>
  <si>
    <t>Труба PN25 д 32 стекл</t>
  </si>
  <si>
    <t>Угольник L32*90</t>
  </si>
  <si>
    <t>угол с метал н/р 20*1/2*</t>
  </si>
  <si>
    <t>американка вн/нр рез 1*</t>
  </si>
  <si>
    <t>муфта с метал н/р 32*1</t>
  </si>
  <si>
    <t>опломбирование счетчиков гв кв 2-1шт</t>
  </si>
  <si>
    <t>пломба антимагнитная роторная АП2</t>
  </si>
  <si>
    <t>проволока пломбировочн 0,8м</t>
  </si>
  <si>
    <t xml:space="preserve">Соль техничт </t>
  </si>
  <si>
    <t>песок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</si>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</sst>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7" fontId="0" fillId="0" borderId="0" xfId="0" applyNumberFormat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26"/>
  <sheetViews>
    <sheetView tabSelected="1" topLeftCell="A97" workbookViewId="0">
      <selection activeCell="C111" sqref="C111:H126"/>
    </sheetView>
  </sheetViews>
  <sheetFormatPr defaultRowHeight="12.75" x14ac:dyDescent="0.2"/>
  <cols>
    <col min="2" max="2" width="15.42578125" customWidth="1"/>
    <col min="3" max="3" width="15.28515625" customWidth="1"/>
    <col min="4" max="4" width="15" customWidth="1"/>
  </cols>
  <sheetData>
    <row r="8" spans="2:8" x14ac:dyDescent="0.2">
      <c r="B8" t="s">
        <v>0</v>
      </c>
    </row>
    <row r="10" spans="2:8" x14ac:dyDescent="0.2">
      <c r="H10" t="s">
        <v>1</v>
      </c>
    </row>
    <row r="13" spans="2:8" ht="26.25" customHeight="1" x14ac:dyDescent="0.2"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</row>
    <row r="14" spans="2:8" ht="35.25" customHeight="1" x14ac:dyDescent="0.2">
      <c r="B14" s="1" t="s">
        <v>8</v>
      </c>
      <c r="C14" s="1" t="s">
        <v>9</v>
      </c>
      <c r="D14" s="1" t="s">
        <v>10</v>
      </c>
      <c r="E14" s="1">
        <v>300</v>
      </c>
      <c r="F14" s="1">
        <v>5</v>
      </c>
      <c r="G14" s="1">
        <v>1500</v>
      </c>
    </row>
    <row r="15" spans="2:8" ht="25.5" x14ac:dyDescent="0.2">
      <c r="B15" s="1"/>
      <c r="C15" s="1" t="s">
        <v>11</v>
      </c>
      <c r="D15" s="1" t="s">
        <v>10</v>
      </c>
      <c r="E15" s="1">
        <v>300</v>
      </c>
      <c r="F15" s="1">
        <v>7</v>
      </c>
      <c r="G15" s="1">
        <v>2100</v>
      </c>
    </row>
    <row r="16" spans="2:8" ht="28.5" customHeight="1" x14ac:dyDescent="0.2">
      <c r="B16" s="1" t="s">
        <v>12</v>
      </c>
      <c r="C16" s="1" t="s">
        <v>13</v>
      </c>
      <c r="D16" s="1" t="s">
        <v>14</v>
      </c>
      <c r="E16" s="1">
        <v>6.35</v>
      </c>
      <c r="F16" s="1">
        <v>40</v>
      </c>
      <c r="G16" s="1">
        <v>254</v>
      </c>
    </row>
    <row r="17" spans="2:11" ht="36" customHeight="1" x14ac:dyDescent="0.2">
      <c r="B17" s="1" t="s">
        <v>15</v>
      </c>
      <c r="C17" s="1" t="s">
        <v>16</v>
      </c>
      <c r="D17" s="1" t="s">
        <v>10</v>
      </c>
      <c r="E17" s="1">
        <v>46.11</v>
      </c>
      <c r="F17" s="1">
        <v>2</v>
      </c>
      <c r="G17" s="1">
        <v>92.22</v>
      </c>
    </row>
    <row r="18" spans="2:11" x14ac:dyDescent="0.2">
      <c r="B18" s="1"/>
      <c r="C18" s="1"/>
      <c r="D18" s="1"/>
      <c r="E18" s="1"/>
      <c r="F18" s="2" t="s">
        <v>17</v>
      </c>
      <c r="G18" s="2">
        <f>G17+G16+G15+G14</f>
        <v>3946.2200000000003</v>
      </c>
    </row>
    <row r="20" spans="2:11" ht="15.75" x14ac:dyDescent="0.25">
      <c r="B20" s="3"/>
      <c r="C20" s="3"/>
      <c r="D20" s="4" t="s">
        <v>18</v>
      </c>
      <c r="E20" s="5"/>
      <c r="F20" s="4"/>
      <c r="G20" s="4"/>
      <c r="H20" s="4"/>
      <c r="I20" s="4"/>
      <c r="J20" s="3"/>
      <c r="K20" s="3"/>
    </row>
    <row r="21" spans="2:11" ht="15.75" x14ac:dyDescent="0.25">
      <c r="B21" s="3"/>
      <c r="C21" s="3"/>
      <c r="D21" s="4"/>
      <c r="E21" s="4"/>
      <c r="F21" s="4" t="s">
        <v>19</v>
      </c>
      <c r="G21" s="4"/>
      <c r="H21" s="3"/>
      <c r="I21" s="4"/>
      <c r="J21" s="3"/>
      <c r="K21" s="3"/>
    </row>
    <row r="22" spans="2:11" ht="15.75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ht="63" x14ac:dyDescent="0.2">
      <c r="B23" s="6" t="s">
        <v>20</v>
      </c>
      <c r="C23" s="6" t="s">
        <v>21</v>
      </c>
      <c r="D23" s="6" t="s">
        <v>2</v>
      </c>
      <c r="E23" s="6" t="s">
        <v>22</v>
      </c>
      <c r="F23" s="6" t="s">
        <v>3</v>
      </c>
      <c r="G23" s="6" t="s">
        <v>4</v>
      </c>
      <c r="H23" s="6" t="s">
        <v>5</v>
      </c>
      <c r="I23" s="6" t="s">
        <v>6</v>
      </c>
      <c r="J23" s="6" t="s">
        <v>7</v>
      </c>
      <c r="K23" s="6" t="s">
        <v>23</v>
      </c>
    </row>
    <row r="24" spans="2:11" ht="63.75" x14ac:dyDescent="0.2">
      <c r="B24" s="7"/>
      <c r="C24" s="7"/>
      <c r="D24" s="8" t="s">
        <v>24</v>
      </c>
      <c r="E24" s="8"/>
      <c r="F24" s="9" t="s">
        <v>25</v>
      </c>
      <c r="G24" s="9" t="s">
        <v>26</v>
      </c>
      <c r="H24" s="10">
        <v>10.84</v>
      </c>
      <c r="I24" s="7">
        <v>10</v>
      </c>
      <c r="J24" s="10">
        <v>108.4</v>
      </c>
      <c r="K24" s="7"/>
    </row>
    <row r="25" spans="2:11" ht="63.75" x14ac:dyDescent="0.2">
      <c r="C25" s="7"/>
      <c r="D25" s="8" t="s">
        <v>27</v>
      </c>
      <c r="E25" s="7"/>
      <c r="F25" s="8" t="s">
        <v>28</v>
      </c>
      <c r="G25" s="9" t="s">
        <v>26</v>
      </c>
      <c r="H25" s="10">
        <v>867.1</v>
      </c>
      <c r="I25" s="7">
        <v>1</v>
      </c>
      <c r="J25" s="10">
        <v>867.1</v>
      </c>
      <c r="K25" s="7"/>
    </row>
    <row r="26" spans="2:11" ht="63.75" x14ac:dyDescent="0.2">
      <c r="B26" s="7"/>
      <c r="C26" s="7"/>
      <c r="D26" s="8" t="s">
        <v>29</v>
      </c>
      <c r="E26" s="7"/>
      <c r="F26" s="8" t="s">
        <v>30</v>
      </c>
      <c r="G26" s="9" t="s">
        <v>26</v>
      </c>
      <c r="H26" s="10">
        <v>990</v>
      </c>
      <c r="I26" s="7">
        <v>1</v>
      </c>
      <c r="J26" s="10">
        <v>990</v>
      </c>
      <c r="K26" s="7"/>
    </row>
    <row r="27" spans="2:11" x14ac:dyDescent="0.2">
      <c r="B27" s="7"/>
      <c r="C27" s="7"/>
      <c r="D27" s="9" t="s">
        <v>31</v>
      </c>
      <c r="E27" s="7"/>
      <c r="F27" s="9" t="s">
        <v>32</v>
      </c>
      <c r="G27" s="9" t="s">
        <v>33</v>
      </c>
      <c r="H27" s="10">
        <v>10</v>
      </c>
      <c r="I27" s="7">
        <v>35</v>
      </c>
      <c r="J27" s="10">
        <v>350</v>
      </c>
      <c r="K27" s="7"/>
    </row>
    <row r="28" spans="2:1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x14ac:dyDescent="0.2">
      <c r="B30" s="7"/>
      <c r="C30" s="7"/>
      <c r="D30" s="7"/>
      <c r="E30" s="7"/>
      <c r="F30" s="7"/>
      <c r="G30" s="7"/>
      <c r="H30" s="7"/>
      <c r="I30" s="7" t="s">
        <v>17</v>
      </c>
      <c r="J30" s="11">
        <f>J24+J25+J26+J27</f>
        <v>2315.5</v>
      </c>
      <c r="K30" s="7"/>
    </row>
    <row r="33" spans="3:12" x14ac:dyDescent="0.2">
      <c r="F33" t="s">
        <v>34</v>
      </c>
    </row>
    <row r="36" spans="3:12" x14ac:dyDescent="0.2">
      <c r="C36" t="s">
        <v>35</v>
      </c>
    </row>
    <row r="38" spans="3:12" x14ac:dyDescent="0.2">
      <c r="I38" t="s">
        <v>36</v>
      </c>
    </row>
    <row r="40" spans="3:12" ht="51" x14ac:dyDescent="0.2">
      <c r="C40" s="1" t="s">
        <v>20</v>
      </c>
      <c r="D40" s="1" t="s">
        <v>21</v>
      </c>
      <c r="E40" s="1" t="s">
        <v>2</v>
      </c>
      <c r="F40" s="1" t="s">
        <v>3</v>
      </c>
      <c r="G40" s="1" t="s">
        <v>4</v>
      </c>
      <c r="H40" s="1" t="s">
        <v>5</v>
      </c>
      <c r="I40" s="1" t="s">
        <v>6</v>
      </c>
      <c r="J40" s="1" t="s">
        <v>7</v>
      </c>
      <c r="K40" s="1" t="s">
        <v>37</v>
      </c>
      <c r="L40" s="1" t="s">
        <v>38</v>
      </c>
    </row>
    <row r="41" spans="3:12" ht="51" x14ac:dyDescent="0.2">
      <c r="C41" s="1"/>
      <c r="D41" s="1"/>
      <c r="E41" s="1" t="s">
        <v>39</v>
      </c>
      <c r="F41" s="1" t="s">
        <v>40</v>
      </c>
      <c r="G41" s="1" t="s">
        <v>10</v>
      </c>
      <c r="H41" s="1">
        <v>958.45</v>
      </c>
      <c r="I41" s="1">
        <v>6</v>
      </c>
      <c r="J41" s="1">
        <v>5750.7</v>
      </c>
      <c r="K41" s="1"/>
      <c r="L41" s="1"/>
    </row>
    <row r="42" spans="3:12" ht="25.5" x14ac:dyDescent="0.2">
      <c r="C42" s="1"/>
      <c r="D42" s="1"/>
      <c r="E42" s="1"/>
      <c r="F42" s="1" t="s">
        <v>41</v>
      </c>
      <c r="G42" s="1" t="s">
        <v>10</v>
      </c>
      <c r="H42" s="1">
        <v>403.88</v>
      </c>
      <c r="I42" s="1">
        <v>2</v>
      </c>
      <c r="J42" s="1">
        <v>807.76</v>
      </c>
      <c r="K42" s="1"/>
      <c r="L42" s="1"/>
    </row>
    <row r="43" spans="3:12" ht="38.25" x14ac:dyDescent="0.2">
      <c r="C43" s="1"/>
      <c r="D43" s="1"/>
      <c r="E43" s="1"/>
      <c r="F43" s="1" t="s">
        <v>42</v>
      </c>
      <c r="G43" s="1" t="s">
        <v>10</v>
      </c>
      <c r="H43" s="1">
        <v>86</v>
      </c>
      <c r="I43" s="1">
        <v>5</v>
      </c>
      <c r="J43" s="1">
        <v>430</v>
      </c>
      <c r="K43" s="1"/>
      <c r="L43" s="1"/>
    </row>
    <row r="44" spans="3:12" ht="178.5" x14ac:dyDescent="0.2">
      <c r="C44" s="1"/>
      <c r="D44" s="1"/>
      <c r="E44" s="1" t="s">
        <v>43</v>
      </c>
      <c r="F44" s="1" t="s">
        <v>44</v>
      </c>
      <c r="G44" s="1" t="s">
        <v>10</v>
      </c>
      <c r="H44" s="1">
        <v>867.1</v>
      </c>
      <c r="I44" s="1">
        <v>1</v>
      </c>
      <c r="J44" s="1">
        <v>867.1</v>
      </c>
      <c r="K44" s="1"/>
      <c r="L44" s="1"/>
    </row>
    <row r="45" spans="3:12" ht="127.5" x14ac:dyDescent="0.2">
      <c r="C45" s="1"/>
      <c r="D45" s="1"/>
      <c r="E45" s="1" t="s">
        <v>45</v>
      </c>
      <c r="F45" s="1" t="s">
        <v>46</v>
      </c>
      <c r="G45" s="1" t="s">
        <v>10</v>
      </c>
      <c r="H45" s="1">
        <v>990</v>
      </c>
      <c r="I45" s="1">
        <v>3</v>
      </c>
      <c r="J45" s="1">
        <v>2970</v>
      </c>
      <c r="K45" s="1"/>
      <c r="L45" s="1"/>
    </row>
    <row r="46" spans="3:12" ht="63.75" x14ac:dyDescent="0.2">
      <c r="C46" s="1"/>
      <c r="D46" s="1"/>
      <c r="E46" s="1" t="s">
        <v>47</v>
      </c>
      <c r="F46" s="1" t="s">
        <v>48</v>
      </c>
      <c r="G46" s="1" t="s">
        <v>10</v>
      </c>
      <c r="H46" s="1">
        <v>18.88</v>
      </c>
      <c r="I46" s="1">
        <v>8</v>
      </c>
      <c r="J46" s="1">
        <v>151.04</v>
      </c>
      <c r="K46" s="1"/>
      <c r="L46" s="1"/>
    </row>
    <row r="47" spans="3:12" x14ac:dyDescent="0.2">
      <c r="C47" s="7"/>
      <c r="D47" s="7"/>
      <c r="E47" s="7"/>
      <c r="F47" s="7" t="s">
        <v>49</v>
      </c>
      <c r="G47" s="7" t="s">
        <v>10</v>
      </c>
      <c r="H47" s="7">
        <v>5.9</v>
      </c>
      <c r="I47" s="7">
        <v>8</v>
      </c>
      <c r="J47" s="7">
        <v>47.2</v>
      </c>
      <c r="K47" s="7"/>
      <c r="L47" s="7"/>
    </row>
    <row r="48" spans="3:12" x14ac:dyDescent="0.2">
      <c r="C48" s="7"/>
      <c r="D48" s="7"/>
      <c r="E48" s="7"/>
      <c r="F48" s="7" t="s">
        <v>50</v>
      </c>
      <c r="G48" s="7" t="s">
        <v>10</v>
      </c>
      <c r="H48" s="7">
        <v>2.0699999999999998</v>
      </c>
      <c r="I48" s="7">
        <v>8</v>
      </c>
      <c r="J48" s="7">
        <v>16.559999999999999</v>
      </c>
      <c r="K48" s="7"/>
      <c r="L48" s="7"/>
    </row>
    <row r="49" spans="2:12" ht="51" x14ac:dyDescent="0.2">
      <c r="C49" s="7"/>
      <c r="D49" s="7"/>
      <c r="E49" s="7"/>
      <c r="F49" s="1" t="s">
        <v>51</v>
      </c>
      <c r="G49" s="7" t="s">
        <v>10</v>
      </c>
      <c r="H49" s="7">
        <v>1682</v>
      </c>
      <c r="I49" s="7">
        <v>1</v>
      </c>
      <c r="J49" s="7">
        <v>1682</v>
      </c>
      <c r="K49" s="7"/>
      <c r="L49" s="7"/>
    </row>
    <row r="50" spans="2:12" x14ac:dyDescent="0.2">
      <c r="C50" s="7"/>
      <c r="D50" s="7"/>
      <c r="E50" s="7"/>
      <c r="F50" s="1"/>
      <c r="G50" s="7"/>
      <c r="H50" s="7"/>
      <c r="I50" s="12" t="s">
        <v>17</v>
      </c>
      <c r="J50" s="12">
        <f>J41+J42+J43+J44+J45+J46+J47+J48+J49</f>
        <v>12722.360000000002</v>
      </c>
      <c r="K50" s="7"/>
      <c r="L50" s="7"/>
    </row>
    <row r="52" spans="2:12" x14ac:dyDescent="0.2">
      <c r="C52" t="s">
        <v>52</v>
      </c>
    </row>
    <row r="54" spans="2:12" x14ac:dyDescent="0.2">
      <c r="C54" t="s">
        <v>53</v>
      </c>
    </row>
    <row r="59" spans="2:12" x14ac:dyDescent="0.2">
      <c r="B59" t="s">
        <v>54</v>
      </c>
    </row>
    <row r="61" spans="2:12" x14ac:dyDescent="0.2">
      <c r="H61" t="s">
        <v>55</v>
      </c>
    </row>
    <row r="62" spans="2:12" ht="25.5" x14ac:dyDescent="0.2"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</row>
    <row r="63" spans="2:12" ht="38.25" x14ac:dyDescent="0.2">
      <c r="C63" s="1" t="s">
        <v>56</v>
      </c>
      <c r="D63" s="1" t="s">
        <v>57</v>
      </c>
      <c r="E63" s="1" t="s">
        <v>10</v>
      </c>
      <c r="F63" s="1">
        <v>0.92</v>
      </c>
      <c r="G63" s="1">
        <v>20</v>
      </c>
      <c r="H63" s="1">
        <v>18.399999999999999</v>
      </c>
    </row>
    <row r="64" spans="2:12" ht="25.5" x14ac:dyDescent="0.2">
      <c r="D64" s="1" t="s">
        <v>58</v>
      </c>
      <c r="E64" s="1" t="s">
        <v>10</v>
      </c>
      <c r="F64" s="1">
        <v>1.96</v>
      </c>
      <c r="G64" s="1">
        <v>20</v>
      </c>
      <c r="H64" s="1">
        <v>39.200000000000003</v>
      </c>
    </row>
    <row r="65" spans="3:8" ht="38.25" x14ac:dyDescent="0.2">
      <c r="C65" s="1" t="s">
        <v>59</v>
      </c>
      <c r="D65" s="1" t="s">
        <v>60</v>
      </c>
      <c r="E65" s="1" t="s">
        <v>10</v>
      </c>
      <c r="F65" s="1">
        <v>190</v>
      </c>
      <c r="G65" s="1">
        <v>1</v>
      </c>
      <c r="H65" s="1">
        <v>190</v>
      </c>
    </row>
    <row r="66" spans="3:8" ht="51" x14ac:dyDescent="0.2">
      <c r="C66" s="1" t="s">
        <v>61</v>
      </c>
      <c r="D66" s="1" t="s">
        <v>62</v>
      </c>
      <c r="E66" s="1" t="s">
        <v>10</v>
      </c>
      <c r="F66" s="1">
        <v>767</v>
      </c>
      <c r="G66" s="1">
        <v>1</v>
      </c>
      <c r="H66" s="1">
        <v>767</v>
      </c>
    </row>
    <row r="67" spans="3:8" ht="38.25" x14ac:dyDescent="0.2">
      <c r="C67" s="1" t="s">
        <v>63</v>
      </c>
      <c r="D67" s="1" t="s">
        <v>64</v>
      </c>
      <c r="E67" s="1" t="s">
        <v>10</v>
      </c>
      <c r="F67" s="1">
        <v>419.49</v>
      </c>
      <c r="G67" s="1">
        <v>1</v>
      </c>
      <c r="H67" s="1">
        <v>419.49</v>
      </c>
    </row>
    <row r="68" spans="3:8" x14ac:dyDescent="0.2">
      <c r="C68" s="1"/>
      <c r="D68" s="1" t="s">
        <v>65</v>
      </c>
      <c r="E68" s="1" t="s">
        <v>66</v>
      </c>
      <c r="F68" s="1">
        <v>231.69</v>
      </c>
      <c r="G68" s="1">
        <v>1</v>
      </c>
      <c r="H68" s="1">
        <v>231.69</v>
      </c>
    </row>
    <row r="69" spans="3:8" x14ac:dyDescent="0.2">
      <c r="C69" s="1"/>
      <c r="D69" s="1" t="s">
        <v>67</v>
      </c>
      <c r="E69" s="1" t="s">
        <v>14</v>
      </c>
      <c r="F69" s="1">
        <v>125</v>
      </c>
      <c r="G69" s="1">
        <v>0.5</v>
      </c>
      <c r="H69" s="1">
        <v>62.5</v>
      </c>
    </row>
    <row r="70" spans="3:8" x14ac:dyDescent="0.2">
      <c r="C70" s="1"/>
      <c r="D70" s="1" t="s">
        <v>68</v>
      </c>
      <c r="E70" s="1" t="s">
        <v>14</v>
      </c>
      <c r="F70" s="1">
        <v>55</v>
      </c>
      <c r="G70" s="1">
        <v>0.2</v>
      </c>
      <c r="H70" s="1">
        <v>11</v>
      </c>
    </row>
    <row r="71" spans="3:8" ht="25.5" x14ac:dyDescent="0.2">
      <c r="C71" s="1"/>
      <c r="D71" s="1" t="s">
        <v>69</v>
      </c>
      <c r="E71" s="1" t="s">
        <v>70</v>
      </c>
      <c r="F71" s="1">
        <v>49.16</v>
      </c>
      <c r="G71" s="1">
        <v>0.4</v>
      </c>
      <c r="H71" s="1">
        <v>19.670000000000002</v>
      </c>
    </row>
    <row r="72" spans="3:8" ht="25.5" x14ac:dyDescent="0.2">
      <c r="C72" s="1" t="s">
        <v>71</v>
      </c>
      <c r="D72" s="1" t="s">
        <v>72</v>
      </c>
      <c r="E72" s="1" t="s">
        <v>10</v>
      </c>
      <c r="F72" s="1">
        <v>10</v>
      </c>
      <c r="G72" s="1">
        <v>1</v>
      </c>
      <c r="H72" s="1">
        <v>10</v>
      </c>
    </row>
    <row r="73" spans="3:8" ht="38.25" x14ac:dyDescent="0.2">
      <c r="C73" s="1" t="s">
        <v>73</v>
      </c>
      <c r="D73" s="1" t="s">
        <v>74</v>
      </c>
      <c r="E73" s="1" t="s">
        <v>10</v>
      </c>
      <c r="F73" s="1">
        <v>85.31</v>
      </c>
      <c r="G73" s="1">
        <v>1</v>
      </c>
      <c r="H73" s="1">
        <v>85.31</v>
      </c>
    </row>
    <row r="74" spans="3:8" ht="38.25" x14ac:dyDescent="0.2">
      <c r="C74" s="1" t="s">
        <v>75</v>
      </c>
      <c r="D74" s="1" t="s">
        <v>9</v>
      </c>
      <c r="E74" s="1" t="s">
        <v>10</v>
      </c>
      <c r="F74" s="1">
        <v>300</v>
      </c>
      <c r="G74" s="1">
        <v>1</v>
      </c>
      <c r="H74" s="1">
        <v>300</v>
      </c>
    </row>
    <row r="75" spans="3:8" ht="51" x14ac:dyDescent="0.2">
      <c r="C75" s="1" t="s">
        <v>76</v>
      </c>
      <c r="D75" s="1" t="s">
        <v>77</v>
      </c>
      <c r="E75" s="1" t="s">
        <v>66</v>
      </c>
      <c r="F75" s="1">
        <v>2.4</v>
      </c>
      <c r="G75" s="1">
        <v>8</v>
      </c>
      <c r="H75" s="1">
        <v>19.2</v>
      </c>
    </row>
    <row r="76" spans="3:8" x14ac:dyDescent="0.2">
      <c r="C76" s="1"/>
      <c r="D76" s="1"/>
      <c r="E76" s="1"/>
      <c r="F76" s="1"/>
      <c r="G76" s="1" t="s">
        <v>17</v>
      </c>
      <c r="H76" s="1">
        <f>H63+H64+H65+H66+H67+H68+H69+H70+H71+H72+H73+H74+H75</f>
        <v>2173.46</v>
      </c>
    </row>
    <row r="78" spans="3:8" x14ac:dyDescent="0.2">
      <c r="D78" s="13" t="s">
        <v>78</v>
      </c>
      <c r="E78" s="13"/>
    </row>
    <row r="79" spans="3:8" ht="25.5" x14ac:dyDescent="0.2"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</row>
    <row r="80" spans="3:8" ht="38.25" x14ac:dyDescent="0.2">
      <c r="C80" s="1" t="s">
        <v>79</v>
      </c>
      <c r="D80" s="1" t="s">
        <v>80</v>
      </c>
      <c r="E80" s="1" t="s">
        <v>10</v>
      </c>
      <c r="F80" s="1">
        <v>970</v>
      </c>
      <c r="G80" s="1">
        <v>1</v>
      </c>
      <c r="H80" s="1">
        <v>970</v>
      </c>
    </row>
    <row r="81" spans="3:8" x14ac:dyDescent="0.2">
      <c r="D81" s="1" t="s">
        <v>81</v>
      </c>
      <c r="E81" s="1" t="s">
        <v>10</v>
      </c>
      <c r="F81" s="1">
        <v>39.85</v>
      </c>
      <c r="G81" s="1">
        <v>1</v>
      </c>
      <c r="H81" s="1">
        <v>39.85</v>
      </c>
    </row>
    <row r="82" spans="3:8" ht="51" x14ac:dyDescent="0.2">
      <c r="C82" s="1" t="s">
        <v>82</v>
      </c>
      <c r="D82" s="1" t="s">
        <v>83</v>
      </c>
      <c r="E82" s="1" t="s">
        <v>10</v>
      </c>
      <c r="F82" s="1">
        <v>101.4</v>
      </c>
      <c r="G82" s="1">
        <v>1</v>
      </c>
      <c r="H82" s="1">
        <v>101.4</v>
      </c>
    </row>
    <row r="83" spans="3:8" x14ac:dyDescent="0.2">
      <c r="C83" s="1"/>
      <c r="D83" s="1"/>
      <c r="E83" s="1"/>
      <c r="F83" s="1"/>
      <c r="G83" s="1"/>
      <c r="H83" s="1"/>
    </row>
    <row r="84" spans="3:8" x14ac:dyDescent="0.2">
      <c r="C84" s="1"/>
      <c r="D84" s="1"/>
      <c r="E84" s="1"/>
      <c r="F84" s="1"/>
      <c r="G84" s="2" t="s">
        <v>17</v>
      </c>
      <c r="H84" s="2">
        <f>H80+H81+H82</f>
        <v>1111.25</v>
      </c>
    </row>
    <row r="87" spans="3:8" x14ac:dyDescent="0.2">
      <c r="D87" s="14">
        <v>43374</v>
      </c>
    </row>
    <row r="88" spans="3:8" ht="25.5" x14ac:dyDescent="0.2"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1" t="s">
        <v>7</v>
      </c>
    </row>
    <row r="89" spans="3:8" ht="51" x14ac:dyDescent="0.2">
      <c r="C89" s="1" t="s">
        <v>84</v>
      </c>
      <c r="D89" s="1" t="s">
        <v>85</v>
      </c>
      <c r="E89" s="1" t="s">
        <v>66</v>
      </c>
      <c r="F89" s="1">
        <v>72.88</v>
      </c>
      <c r="G89" s="1">
        <v>4</v>
      </c>
      <c r="H89" s="1">
        <f>F89*G89</f>
        <v>291.52</v>
      </c>
    </row>
    <row r="90" spans="3:8" x14ac:dyDescent="0.2">
      <c r="C90" s="1"/>
      <c r="D90" s="1" t="s">
        <v>86</v>
      </c>
      <c r="E90" s="1" t="s">
        <v>10</v>
      </c>
      <c r="F90" s="1">
        <v>74.94</v>
      </c>
      <c r="G90" s="1">
        <v>1</v>
      </c>
      <c r="H90" s="1">
        <f t="shared" ref="H90:H99" si="0">F90*G90</f>
        <v>74.94</v>
      </c>
    </row>
    <row r="91" spans="3:8" x14ac:dyDescent="0.2">
      <c r="C91" s="1"/>
      <c r="D91" s="1" t="s">
        <v>87</v>
      </c>
      <c r="E91" s="1" t="s">
        <v>10</v>
      </c>
      <c r="F91" s="1">
        <v>12.02</v>
      </c>
      <c r="G91" s="1">
        <v>1</v>
      </c>
      <c r="H91" s="1">
        <f t="shared" si="0"/>
        <v>12.02</v>
      </c>
    </row>
    <row r="92" spans="3:8" ht="25.5" x14ac:dyDescent="0.2">
      <c r="C92" s="1"/>
      <c r="D92" s="1" t="s">
        <v>88</v>
      </c>
      <c r="E92" s="1" t="s">
        <v>10</v>
      </c>
      <c r="F92" s="1">
        <v>41.4</v>
      </c>
      <c r="G92" s="1">
        <v>2</v>
      </c>
      <c r="H92" s="1">
        <v>82.81</v>
      </c>
    </row>
    <row r="93" spans="3:8" ht="25.5" x14ac:dyDescent="0.2">
      <c r="C93" s="1"/>
      <c r="D93" s="1" t="s">
        <v>89</v>
      </c>
      <c r="E93" s="1" t="s">
        <v>66</v>
      </c>
      <c r="F93" s="1">
        <v>4</v>
      </c>
      <c r="G93" s="1">
        <v>1</v>
      </c>
      <c r="H93" s="1">
        <v>4</v>
      </c>
    </row>
    <row r="94" spans="3:8" ht="25.5" x14ac:dyDescent="0.2">
      <c r="C94" s="1"/>
      <c r="D94" s="1" t="s">
        <v>90</v>
      </c>
      <c r="E94" s="1" t="s">
        <v>10</v>
      </c>
      <c r="F94" s="1">
        <v>288.45999999999998</v>
      </c>
      <c r="G94" s="1">
        <v>1</v>
      </c>
      <c r="H94" s="1">
        <f t="shared" si="0"/>
        <v>288.45999999999998</v>
      </c>
    </row>
    <row r="95" spans="3:8" x14ac:dyDescent="0.2">
      <c r="C95" s="1"/>
      <c r="D95" s="1" t="s">
        <v>91</v>
      </c>
      <c r="E95" s="1" t="s">
        <v>10</v>
      </c>
      <c r="F95" s="1">
        <v>17.11</v>
      </c>
      <c r="G95" s="1">
        <v>5</v>
      </c>
      <c r="H95" s="1">
        <f t="shared" si="0"/>
        <v>85.55</v>
      </c>
    </row>
    <row r="96" spans="3:8" ht="38.25" x14ac:dyDescent="0.2">
      <c r="C96" s="1" t="s">
        <v>92</v>
      </c>
      <c r="D96" s="1" t="s">
        <v>93</v>
      </c>
      <c r="E96" s="1" t="s">
        <v>10</v>
      </c>
      <c r="F96" s="1">
        <v>71.61</v>
      </c>
      <c r="G96" s="1">
        <v>15</v>
      </c>
      <c r="H96" s="1">
        <v>1074.19</v>
      </c>
    </row>
    <row r="97" spans="3:8" x14ac:dyDescent="0.2">
      <c r="C97" s="1"/>
      <c r="D97" s="1" t="s">
        <v>94</v>
      </c>
      <c r="E97" s="1" t="s">
        <v>66</v>
      </c>
      <c r="F97" s="1">
        <v>126.25</v>
      </c>
      <c r="G97" s="1">
        <v>106</v>
      </c>
      <c r="H97" s="1">
        <f t="shared" si="0"/>
        <v>13382.5</v>
      </c>
    </row>
    <row r="98" spans="3:8" x14ac:dyDescent="0.2">
      <c r="C98" s="1"/>
      <c r="D98" s="1" t="s">
        <v>95</v>
      </c>
      <c r="E98" s="1" t="s">
        <v>14</v>
      </c>
      <c r="F98" s="1">
        <v>149.66</v>
      </c>
      <c r="G98" s="1">
        <v>10</v>
      </c>
      <c r="H98" s="1">
        <v>1496.66</v>
      </c>
    </row>
    <row r="99" spans="3:8" ht="25.5" x14ac:dyDescent="0.2">
      <c r="C99" s="1" t="s">
        <v>96</v>
      </c>
      <c r="D99" s="1" t="s">
        <v>97</v>
      </c>
      <c r="E99" s="1" t="s">
        <v>10</v>
      </c>
      <c r="F99" s="1">
        <v>9.42</v>
      </c>
      <c r="G99" s="1">
        <v>10</v>
      </c>
      <c r="H99" s="1">
        <f t="shared" si="0"/>
        <v>94.2</v>
      </c>
    </row>
    <row r="100" spans="3:8" x14ac:dyDescent="0.2">
      <c r="C100" s="1"/>
      <c r="D100" s="1"/>
      <c r="E100" s="1"/>
      <c r="F100" s="1"/>
      <c r="G100" s="2" t="s">
        <v>98</v>
      </c>
      <c r="H100" s="2">
        <f>SUM(H89:H99)</f>
        <v>16886.850000000002</v>
      </c>
    </row>
    <row r="103" spans="3:8" x14ac:dyDescent="0.2">
      <c r="D103" s="15">
        <v>43405</v>
      </c>
    </row>
    <row r="104" spans="3:8" ht="25.5" x14ac:dyDescent="0.2"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</row>
    <row r="105" spans="3:8" ht="38.25" x14ac:dyDescent="0.2">
      <c r="C105" s="1" t="s">
        <v>99</v>
      </c>
      <c r="D105" s="1" t="s">
        <v>100</v>
      </c>
      <c r="E105" s="1" t="s">
        <v>10</v>
      </c>
      <c r="F105" s="1">
        <v>256.70999999999998</v>
      </c>
      <c r="G105" s="1">
        <v>1</v>
      </c>
      <c r="H105" s="1">
        <v>256.70999999999998</v>
      </c>
    </row>
    <row r="106" spans="3:8" ht="38.25" x14ac:dyDescent="0.2">
      <c r="C106" s="1" t="s">
        <v>101</v>
      </c>
      <c r="D106" s="1" t="s">
        <v>102</v>
      </c>
      <c r="E106" s="1" t="s">
        <v>10</v>
      </c>
      <c r="F106" s="1">
        <v>300</v>
      </c>
      <c r="G106" s="1">
        <v>2</v>
      </c>
      <c r="H106" s="1">
        <v>600</v>
      </c>
    </row>
    <row r="107" spans="3:8" x14ac:dyDescent="0.2">
      <c r="C107" s="1"/>
      <c r="D107" s="1"/>
      <c r="E107" s="1"/>
      <c r="F107" s="1"/>
      <c r="G107" s="1"/>
      <c r="H107" s="1"/>
    </row>
    <row r="108" spans="3:8" x14ac:dyDescent="0.2">
      <c r="C108" s="1"/>
      <c r="D108" s="1"/>
      <c r="E108" s="1"/>
      <c r="F108" s="1"/>
      <c r="G108" s="2" t="s">
        <v>17</v>
      </c>
      <c r="H108" s="2">
        <f>SUM(H105:H107)</f>
        <v>856.71</v>
      </c>
    </row>
    <row r="111" spans="3:8" x14ac:dyDescent="0.2">
      <c r="D111" s="15">
        <v>43435</v>
      </c>
    </row>
    <row r="112" spans="3:8" ht="25.5" x14ac:dyDescent="0.2"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</row>
    <row r="113" spans="3:8" ht="38.25" x14ac:dyDescent="0.2">
      <c r="C113" s="16" t="s">
        <v>103</v>
      </c>
      <c r="D113" s="16" t="s">
        <v>104</v>
      </c>
      <c r="E113" s="16" t="s">
        <v>10</v>
      </c>
      <c r="F113" s="16">
        <v>147.86000000000001</v>
      </c>
      <c r="G113" s="16">
        <v>2</v>
      </c>
      <c r="H113" s="16">
        <v>295.73</v>
      </c>
    </row>
    <row r="114" spans="3:8" x14ac:dyDescent="0.2">
      <c r="C114" s="16"/>
      <c r="D114" s="16" t="s">
        <v>105</v>
      </c>
      <c r="E114" s="16" t="s">
        <v>10</v>
      </c>
      <c r="F114" s="16">
        <v>74.94</v>
      </c>
      <c r="G114" s="16">
        <v>3</v>
      </c>
      <c r="H114" s="16">
        <v>224.82</v>
      </c>
    </row>
    <row r="115" spans="3:8" ht="25.5" x14ac:dyDescent="0.2">
      <c r="C115" s="16"/>
      <c r="D115" s="16" t="s">
        <v>106</v>
      </c>
      <c r="E115" s="16" t="s">
        <v>10</v>
      </c>
      <c r="F115" s="16">
        <v>13.53</v>
      </c>
      <c r="G115" s="16">
        <v>2</v>
      </c>
      <c r="H115" s="16">
        <v>27.07</v>
      </c>
    </row>
    <row r="116" spans="3:8" ht="25.5" x14ac:dyDescent="0.2">
      <c r="C116" s="16"/>
      <c r="D116" s="16" t="s">
        <v>107</v>
      </c>
      <c r="E116" s="16" t="s">
        <v>66</v>
      </c>
      <c r="F116" s="16">
        <v>81.040000000000006</v>
      </c>
      <c r="G116" s="16">
        <v>4</v>
      </c>
      <c r="H116" s="16">
        <v>324.17</v>
      </c>
    </row>
    <row r="117" spans="3:8" ht="25.5" x14ac:dyDescent="0.2">
      <c r="C117" s="16"/>
      <c r="D117" s="16" t="s">
        <v>108</v>
      </c>
      <c r="E117" s="16" t="s">
        <v>10</v>
      </c>
      <c r="F117" s="16">
        <v>16.329999999999998</v>
      </c>
      <c r="G117" s="16">
        <v>4</v>
      </c>
      <c r="H117" s="16">
        <v>65.33</v>
      </c>
    </row>
    <row r="118" spans="3:8" ht="25.5" x14ac:dyDescent="0.2">
      <c r="C118" s="16"/>
      <c r="D118" s="16" t="s">
        <v>109</v>
      </c>
      <c r="E118" s="16" t="s">
        <v>10</v>
      </c>
      <c r="F118" s="16">
        <v>39.6</v>
      </c>
      <c r="G118" s="16">
        <v>1</v>
      </c>
      <c r="H118" s="16">
        <v>39.6</v>
      </c>
    </row>
    <row r="119" spans="3:8" x14ac:dyDescent="0.2">
      <c r="C119" s="16"/>
      <c r="D119" s="16" t="s">
        <v>87</v>
      </c>
      <c r="E119" s="16" t="s">
        <v>10</v>
      </c>
      <c r="F119" s="16">
        <v>5.73</v>
      </c>
      <c r="G119" s="16">
        <v>2</v>
      </c>
      <c r="H119" s="16">
        <v>11.46</v>
      </c>
    </row>
    <row r="120" spans="3:8" ht="25.5" x14ac:dyDescent="0.2">
      <c r="C120" s="16"/>
      <c r="D120" s="16" t="s">
        <v>110</v>
      </c>
      <c r="E120" s="16" t="s">
        <v>10</v>
      </c>
      <c r="F120" s="16">
        <v>288.89999999999998</v>
      </c>
      <c r="G120" s="16">
        <v>1</v>
      </c>
      <c r="H120" s="16">
        <v>288.89999999999998</v>
      </c>
    </row>
    <row r="121" spans="3:8" ht="25.5" x14ac:dyDescent="0.2">
      <c r="C121" s="16"/>
      <c r="D121" s="16" t="s">
        <v>111</v>
      </c>
      <c r="E121" s="16" t="s">
        <v>10</v>
      </c>
      <c r="F121" s="16">
        <v>106.2</v>
      </c>
      <c r="G121" s="16">
        <v>1</v>
      </c>
      <c r="H121" s="16">
        <v>106.2</v>
      </c>
    </row>
    <row r="122" spans="3:8" ht="38.25" x14ac:dyDescent="0.2">
      <c r="C122" s="1" t="s">
        <v>112</v>
      </c>
      <c r="D122" s="1" t="s">
        <v>113</v>
      </c>
      <c r="E122" s="1" t="s">
        <v>10</v>
      </c>
      <c r="F122" s="16">
        <v>33</v>
      </c>
      <c r="G122" s="16">
        <v>1</v>
      </c>
      <c r="H122" s="16">
        <v>33</v>
      </c>
    </row>
    <row r="123" spans="3:8" ht="38.25" x14ac:dyDescent="0.2">
      <c r="C123" s="7"/>
      <c r="D123" s="1" t="s">
        <v>114</v>
      </c>
      <c r="E123" s="1" t="s">
        <v>66</v>
      </c>
      <c r="F123" s="16">
        <v>2</v>
      </c>
      <c r="G123" s="16">
        <v>2</v>
      </c>
      <c r="H123" s="16">
        <v>4</v>
      </c>
    </row>
    <row r="124" spans="3:8" x14ac:dyDescent="0.2">
      <c r="C124" s="7"/>
      <c r="D124" s="1" t="s">
        <v>115</v>
      </c>
      <c r="E124" s="1" t="s">
        <v>14</v>
      </c>
      <c r="F124" s="1">
        <v>6.65</v>
      </c>
      <c r="G124" s="16">
        <v>70</v>
      </c>
      <c r="H124" s="16">
        <v>465.5</v>
      </c>
    </row>
    <row r="125" spans="3:8" ht="38.25" x14ac:dyDescent="0.2">
      <c r="C125" s="1" t="s">
        <v>12</v>
      </c>
      <c r="D125" s="1" t="s">
        <v>116</v>
      </c>
      <c r="E125" s="16" t="s">
        <v>117</v>
      </c>
      <c r="F125" s="16">
        <v>455</v>
      </c>
      <c r="G125" s="16">
        <v>1.2</v>
      </c>
      <c r="H125" s="16">
        <v>546</v>
      </c>
    </row>
    <row r="126" spans="3:8" x14ac:dyDescent="0.2">
      <c r="C126" s="1"/>
      <c r="D126" s="1"/>
      <c r="E126" s="16"/>
      <c r="F126" s="16"/>
      <c r="G126" s="17" t="s">
        <v>17</v>
      </c>
      <c r="H126" s="17">
        <f>SUM(H113:H125)</f>
        <v>2431.7799999999997</v>
      </c>
    </row>
  </sheetData>
  <mergeCells count="1">
    <mergeCell ref="D78:E78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 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2019-03-20T07:09:28Z</dcterms:created>
  <dcterms:modified xsi:type="dcterms:W3CDTF">2019-03-20T07:09:42Z</dcterms:modified>
</cp:coreProperties>
</file>